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iruz.rusdan\Desktop\"/>
    </mc:Choice>
  </mc:AlternateContent>
  <bookViews>
    <workbookView xWindow="0" yWindow="120" windowWidth="10830" windowHeight="9150"/>
  </bookViews>
  <sheets>
    <sheet name="2.5.3.2 2010=100 " sheetId="4" r:id="rId1"/>
  </sheets>
  <externalReferences>
    <externalReference r:id="rId2"/>
  </externalReferences>
  <definedNames>
    <definedName name="a" localSheetId="0">'[1]Im_v sort'!#REF!</definedName>
    <definedName name="a">'[1]Im_v sort'!#REF!</definedName>
    <definedName name="e">'[1]Im_v sort'!#REF!</definedName>
    <definedName name="g" localSheetId="0">'[1]Im_v sort'!#REF!</definedName>
    <definedName name="g">'[1]Im_v sort'!#REF!</definedName>
    <definedName name="IM_G" localSheetId="0">'[1]Im_v sort'!#REF!</definedName>
    <definedName name="IM_G">'[1]Im_v sort'!#REF!</definedName>
    <definedName name="_xlnm.Print_Area" localSheetId="0">'2.5.3.2 2010=100 '!$A$1:$M$49</definedName>
    <definedName name="_xlnm.Print_Titles" localSheetId="0">'2.5.3.2 2010=100 '!$1:$9</definedName>
    <definedName name="q" localSheetId="0">'[1]Im_v sort'!#REF!</definedName>
    <definedName name="q">'[1]Im_v sort'!#REF!</definedName>
    <definedName name="sd" localSheetId="0">'[1]Im_v sort'!#REF!</definedName>
    <definedName name="sd">'[1]Im_v sort'!#REF!</definedName>
    <definedName name="w" localSheetId="0">'[1]Im_v sort'!#REF!</definedName>
    <definedName name="w">'[1]Im_v sort'!#REF!</definedName>
  </definedNames>
  <calcPr calcId="162913" iterate="1" concurrentCalc="0"/>
</workbook>
</file>

<file path=xl/calcChain.xml><?xml version="1.0" encoding="utf-8"?>
<calcChain xmlns="http://schemas.openxmlformats.org/spreadsheetml/2006/main">
  <c r="M46" i="4" l="1"/>
  <c r="B46" i="4"/>
  <c r="E46" i="4"/>
  <c r="K46" i="4"/>
  <c r="E45" i="4"/>
  <c r="B45" i="4"/>
  <c r="K45" i="4"/>
  <c r="M45" i="4"/>
  <c r="E44" i="4"/>
  <c r="B44" i="4"/>
  <c r="K44" i="4"/>
  <c r="M44" i="4"/>
  <c r="B38" i="4"/>
  <c r="E38" i="4"/>
  <c r="K38" i="4"/>
  <c r="M38" i="4"/>
  <c r="B37" i="4"/>
  <c r="E37" i="4"/>
  <c r="K37" i="4"/>
  <c r="M37" i="4"/>
  <c r="B42" i="4"/>
  <c r="E42" i="4"/>
  <c r="K42" i="4"/>
  <c r="M42" i="4"/>
  <c r="B31" i="4"/>
  <c r="E31" i="4"/>
  <c r="K31" i="4"/>
  <c r="B32" i="4"/>
  <c r="E32" i="4"/>
  <c r="K32" i="4"/>
  <c r="B35" i="4"/>
  <c r="E35" i="4"/>
  <c r="K35" i="4"/>
  <c r="B43" i="4"/>
  <c r="E43" i="4"/>
  <c r="K43" i="4"/>
  <c r="M43" i="4"/>
  <c r="B40" i="4"/>
  <c r="E40" i="4"/>
  <c r="K40" i="4"/>
  <c r="B39" i="4"/>
  <c r="E39" i="4"/>
  <c r="K39" i="4"/>
  <c r="E34" i="4"/>
  <c r="E33" i="4"/>
  <c r="E36" i="4"/>
  <c r="E41" i="4"/>
  <c r="B33" i="4"/>
  <c r="B34" i="4"/>
  <c r="B36" i="4"/>
  <c r="K36" i="4"/>
  <c r="B41" i="4"/>
  <c r="K41" i="4"/>
  <c r="K34" i="4"/>
  <c r="K33" i="4"/>
  <c r="M41" i="4"/>
  <c r="M40" i="4"/>
  <c r="M39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11" i="4"/>
</calcChain>
</file>

<file path=xl/sharedStrings.xml><?xml version="1.0" encoding="utf-8"?>
<sst xmlns="http://schemas.openxmlformats.org/spreadsheetml/2006/main" count="81" uniqueCount="73">
  <si>
    <r>
      <t>RM ( Juta</t>
    </r>
    <r>
      <rPr>
        <i/>
        <sz val="10"/>
        <rFont val="Arial"/>
        <family val="2"/>
      </rPr>
      <t>/Million</t>
    </r>
    <r>
      <rPr>
        <b/>
        <sz val="10"/>
        <rFont val="Arial"/>
        <family val="2"/>
      </rPr>
      <t xml:space="preserve"> )</t>
    </r>
  </si>
  <si>
    <t>Perbelanjaan Penggunaan Akhir</t>
  </si>
  <si>
    <t>Perubahan Stok</t>
  </si>
  <si>
    <t xml:space="preserve">Eksport Barang </t>
  </si>
  <si>
    <t xml:space="preserve">Import Barang </t>
  </si>
  <si>
    <t xml:space="preserve">KDNK </t>
  </si>
  <si>
    <t xml:space="preserve">Pendapatan Negara Kasar </t>
  </si>
  <si>
    <t>Final Consumption Expenditure</t>
  </si>
  <si>
    <t>Changes in Stocks</t>
  </si>
  <si>
    <t>dan Perkhidmatan</t>
  </si>
  <si>
    <t>Pada Harga Pembeli</t>
  </si>
  <si>
    <t>(PNK)</t>
  </si>
  <si>
    <t>Jumlah</t>
  </si>
  <si>
    <t>Swasta</t>
  </si>
  <si>
    <t>Exports of Goods</t>
  </si>
  <si>
    <t xml:space="preserve">Imports of Goods </t>
  </si>
  <si>
    <t xml:space="preserve">GDP </t>
  </si>
  <si>
    <t xml:space="preserve">Gross National Income </t>
  </si>
  <si>
    <r>
      <t>Tempoh/</t>
    </r>
    <r>
      <rPr>
        <i/>
        <sz val="10"/>
        <rFont val="Arial"/>
        <family val="2"/>
      </rPr>
      <t>Period</t>
    </r>
  </si>
  <si>
    <t>Total</t>
  </si>
  <si>
    <t>Government</t>
  </si>
  <si>
    <t>Private</t>
  </si>
  <si>
    <t>and Services</t>
  </si>
  <si>
    <t>at Purchasers' Prices</t>
  </si>
  <si>
    <t>(GNI)</t>
  </si>
  <si>
    <t>Sumber : Jabatan Perangkaan Malaysia</t>
  </si>
  <si>
    <t>Source: Department of Statistics Malaysia</t>
  </si>
  <si>
    <t>Kerajaan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</si>
  <si>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</si>
  <si>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</si>
  <si>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</si>
  <si>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</si>
  <si>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</si>
  <si>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</si>
  <si>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</si>
  <si>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</si>
  <si>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2012Q2</t>
  </si>
  <si>
    <t>2012Q1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</si>
  <si>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</si>
  <si>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</si>
  <si>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</si>
  <si>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</si>
  <si>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</si>
  <si>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</si>
  <si>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</si>
  <si>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</si>
  <si>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</si>
  <si>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</si>
  <si>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</si>
  <si>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 xml:space="preserve">                      2010-SEMASA, MALAYSIA (2010=100)</t>
  </si>
  <si>
    <t>JADUAL 2.5.3.2 : KELUARAN DALAM NEGERI KASAR MENGIKUT JENIS PERBELANJAAN PADA HARGA SEMASA,</t>
  </si>
  <si>
    <t>Table 2.5.3.2: Gross Domestic Product by Type of Expenditure at Current Prices, 2010-Current, Malaysia (2010=100)</t>
  </si>
  <si>
    <t>2015Q2</t>
  </si>
  <si>
    <t>2015Q3</t>
  </si>
  <si>
    <t>2015Q4</t>
  </si>
  <si>
    <t>Pembentukan Modal Tetap Kasar</t>
  </si>
  <si>
    <t>Gross Fixed Capital Formation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</si>
  <si>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</si>
  <si>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</si>
  <si>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</si>
  <si>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</si>
  <si>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</si>
  <si>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</si>
  <si>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</si>
  <si>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</si>
  <si>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</si>
  <si>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</si>
  <si>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</si>
  <si>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</si>
  <si>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Pendapatan Primer Bersih</t>
  </si>
  <si>
    <t>dari Luar Negeri</t>
  </si>
  <si>
    <t>Net Primary Income</t>
  </si>
  <si>
    <t>from Abroad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</si>
</sst>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</cellStyleXfs>
  <cellXfs count="53">
    <xf numFmtId="0" fontId="0" fillId="0" borderId="0" xfId="0"/>
    <xf numFmtId="0" fontId="2" fillId="0" borderId="0" xfId="9" applyFont="1"/>
    <xf numFmtId="0" fontId="3" fillId="0" borderId="0" xfId="9" applyFont="1" applyBorder="1"/>
    <xf numFmtId="0" fontId="1" fillId="0" borderId="0" xfId="9" applyFont="1"/>
    <xf numFmtId="0" fontId="3" fillId="0" borderId="0" xfId="9" applyFont="1"/>
    <xf numFmtId="0" fontId="2" fillId="0" borderId="1" xfId="9" applyFont="1" applyBorder="1" applyAlignment="1">
      <alignment horizontal="right"/>
    </xf>
    <xf numFmtId="0" fontId="3" fillId="0" borderId="1" xfId="9" applyFont="1" applyBorder="1"/>
    <xf numFmtId="0" fontId="4" fillId="0" borderId="0" xfId="9" applyFont="1"/>
    <xf numFmtId="0" fontId="1" fillId="0" borderId="0" xfId="9"/>
    <xf numFmtId="0" fontId="5" fillId="0" borderId="0" xfId="9" applyFont="1" applyBorder="1"/>
    <xf numFmtId="0" fontId="2" fillId="0" borderId="0" xfId="9" applyFont="1" applyBorder="1" applyAlignment="1">
      <alignment horizontal="center"/>
    </xf>
    <xf numFmtId="0" fontId="2" fillId="0" borderId="0" xfId="9" applyFont="1" applyBorder="1" applyAlignment="1">
      <alignment horizontal="center" wrapText="1"/>
    </xf>
    <xf numFmtId="0" fontId="6" fillId="0" borderId="0" xfId="9" applyFont="1"/>
    <xf numFmtId="0" fontId="2" fillId="0" borderId="0" xfId="9" applyFont="1" applyBorder="1"/>
    <xf numFmtId="0" fontId="3" fillId="0" borderId="0" xfId="9" applyFont="1" applyBorder="1" applyAlignment="1">
      <alignment horizontal="center" wrapText="1"/>
    </xf>
    <xf numFmtId="0" fontId="2" fillId="0" borderId="1" xfId="9" applyFont="1" applyBorder="1"/>
    <xf numFmtId="0" fontId="3" fillId="0" borderId="1" xfId="9" applyFont="1" applyBorder="1" applyAlignment="1">
      <alignment horizontal="center"/>
    </xf>
    <xf numFmtId="0" fontId="1" fillId="0" borderId="1" xfId="9" applyFont="1" applyBorder="1" applyAlignment="1">
      <alignment horizontal="center"/>
    </xf>
    <xf numFmtId="0" fontId="1" fillId="0" borderId="0" xfId="9" applyFont="1" applyBorder="1" applyAlignment="1">
      <alignment horizontal="center"/>
    </xf>
    <xf numFmtId="0" fontId="4" fillId="0" borderId="0" xfId="9" applyFont="1" applyBorder="1" applyAlignment="1">
      <alignment horizontal="center"/>
    </xf>
    <xf numFmtId="3" fontId="4" fillId="0" borderId="0" xfId="1" applyNumberFormat="1" applyFont="1" applyBorder="1" applyAlignment="1">
      <alignment horizontal="right" indent="1"/>
    </xf>
    <xf numFmtId="3" fontId="4" fillId="0" borderId="0" xfId="1" applyNumberFormat="1" applyFont="1" applyBorder="1" applyAlignment="1">
      <alignment horizontal="right" indent="2"/>
    </xf>
    <xf numFmtId="3" fontId="4" fillId="0" borderId="0" xfId="1" applyNumberFormat="1" applyFont="1" applyBorder="1" applyAlignment="1">
      <alignment horizontal="right" indent="3"/>
    </xf>
    <xf numFmtId="3" fontId="4" fillId="0" borderId="0" xfId="1" applyNumberFormat="1" applyFont="1" applyBorder="1" applyAlignment="1">
      <alignment horizontal="right" indent="5"/>
    </xf>
    <xf numFmtId="0" fontId="1" fillId="0" borderId="0" xfId="9" applyBorder="1"/>
    <xf numFmtId="0" fontId="7" fillId="0" borderId="0" xfId="9" applyFont="1"/>
    <xf numFmtId="3" fontId="4" fillId="0" borderId="0" xfId="9" applyNumberFormat="1" applyFont="1" applyBorder="1" applyAlignment="1">
      <alignment horizontal="right" indent="1"/>
    </xf>
    <xf numFmtId="3" fontId="4" fillId="0" borderId="0" xfId="1" applyNumberFormat="1" applyFont="1" applyBorder="1" applyAlignment="1">
      <alignment horizontal="right" indent="4"/>
    </xf>
    <xf numFmtId="0" fontId="8" fillId="0" borderId="0" xfId="9" applyFont="1"/>
    <xf numFmtId="0" fontId="1" fillId="0" borderId="0" xfId="9" applyFont="1" applyBorder="1" applyAlignment="1"/>
    <xf numFmtId="3" fontId="4" fillId="0" borderId="0" xfId="1" applyNumberFormat="1" applyFont="1" applyFill="1" applyBorder="1" applyAlignment="1">
      <alignment horizontal="right" indent="1"/>
    </xf>
    <xf numFmtId="3" fontId="4" fillId="0" borderId="0" xfId="1" applyNumberFormat="1" applyFont="1" applyFill="1" applyBorder="1" applyAlignment="1">
      <alignment horizontal="right" indent="2"/>
    </xf>
    <xf numFmtId="3" fontId="4" fillId="0" borderId="0" xfId="1" applyNumberFormat="1" applyFont="1" applyFill="1" applyBorder="1" applyAlignment="1">
      <alignment horizontal="right" indent="3"/>
    </xf>
    <xf numFmtId="3" fontId="4" fillId="0" borderId="0" xfId="9" applyNumberFormat="1" applyFont="1" applyFill="1" applyBorder="1" applyAlignment="1">
      <alignment horizontal="right" indent="5"/>
    </xf>
    <xf numFmtId="3" fontId="4" fillId="0" borderId="0" xfId="9" applyNumberFormat="1" applyFont="1" applyFill="1" applyBorder="1" applyAlignment="1">
      <alignment horizontal="center"/>
    </xf>
    <xf numFmtId="0" fontId="1" fillId="0" borderId="0" xfId="9" applyFill="1"/>
    <xf numFmtId="0" fontId="3" fillId="0" borderId="0" xfId="9" applyFont="1" applyBorder="1" applyAlignment="1">
      <alignment horizontal="center"/>
    </xf>
    <xf numFmtId="0" fontId="3" fillId="0" borderId="0" xfId="9" applyFont="1" applyBorder="1" applyAlignment="1">
      <alignment horizontal="center"/>
    </xf>
    <xf numFmtId="0" fontId="3" fillId="0" borderId="0" xfId="9" applyFont="1" applyBorder="1" applyAlignment="1">
      <alignment horizontal="center"/>
    </xf>
    <xf numFmtId="0" fontId="1" fillId="0" borderId="0" xfId="9" applyFont="1" applyBorder="1"/>
    <xf numFmtId="0" fontId="4" fillId="0" borderId="0" xfId="9" applyFont="1" applyBorder="1"/>
    <xf numFmtId="0" fontId="6" fillId="0" borderId="0" xfId="9" applyFont="1" applyBorder="1"/>
    <xf numFmtId="0" fontId="4" fillId="0" borderId="1" xfId="9" applyFont="1" applyBorder="1" applyAlignment="1">
      <alignment horizontal="center"/>
    </xf>
    <xf numFmtId="3" fontId="4" fillId="0" borderId="1" xfId="1" applyNumberFormat="1" applyFont="1" applyFill="1" applyBorder="1" applyAlignment="1">
      <alignment horizontal="right" indent="1"/>
    </xf>
    <xf numFmtId="3" fontId="4" fillId="0" borderId="1" xfId="1" applyNumberFormat="1" applyFont="1" applyBorder="1" applyAlignment="1">
      <alignment horizontal="right" indent="2"/>
    </xf>
    <xf numFmtId="3" fontId="4" fillId="0" borderId="1" xfId="1" applyNumberFormat="1" applyFont="1" applyFill="1" applyBorder="1" applyAlignment="1">
      <alignment horizontal="right" indent="3"/>
    </xf>
    <xf numFmtId="3" fontId="4" fillId="0" borderId="1" xfId="1" applyNumberFormat="1" applyFont="1" applyFill="1" applyBorder="1" applyAlignment="1">
      <alignment horizontal="right" indent="2"/>
    </xf>
    <xf numFmtId="3" fontId="4" fillId="0" borderId="1" xfId="1" applyNumberFormat="1" applyFont="1" applyBorder="1" applyAlignment="1">
      <alignment horizontal="right" indent="3"/>
    </xf>
    <xf numFmtId="3" fontId="4" fillId="0" borderId="1" xfId="1" applyNumberFormat="1" applyFont="1" applyBorder="1" applyAlignment="1">
      <alignment horizontal="right" indent="5"/>
    </xf>
    <xf numFmtId="3" fontId="4" fillId="0" borderId="1" xfId="9" applyNumberFormat="1" applyFont="1" applyFill="1" applyBorder="1" applyAlignment="1">
      <alignment horizontal="center"/>
    </xf>
    <xf numFmtId="3" fontId="1" fillId="0" borderId="0" xfId="9" applyNumberFormat="1" applyBorder="1"/>
    <xf numFmtId="0" fontId="2" fillId="0" borderId="0" xfId="9" applyFont="1" applyBorder="1" applyAlignment="1">
      <alignment horizontal="center"/>
    </xf>
    <xf numFmtId="0" fontId="3" fillId="0" borderId="0" xfId="9" applyFont="1" applyBorder="1" applyAlignment="1">
      <alignment horizontal="center"/>
    </xf>
  </cellXfs>
  <cellStyles count="17">
    <cellStyle name="Comma 2" xfId="1"/>
    <cellStyle name="Comma 3" xfId="2"/>
    <cellStyle name="Comma 3 2" xfId="3"/>
    <cellStyle name="Comma 3 3" xfId="4"/>
    <cellStyle name="Comma 4" xfId="5"/>
    <cellStyle name="Comma 4 2" xfId="6"/>
    <cellStyle name="Comma 5" xfId="7"/>
    <cellStyle name="Comma 6" xfId="8"/>
    <cellStyle name="Normal" xfId="0" builtinId="0"/>
    <cellStyle name="Normal 2" xfId="9"/>
    <cellStyle name="Normal 3" xfId="10"/>
    <cellStyle name="Normal 3 2" xfId="11"/>
    <cellStyle name="Normal 3 3" xfId="12"/>
    <cellStyle name="Normal 4" xfId="13"/>
    <cellStyle name="Normal 4 2" xfId="14"/>
    <cellStyle name="Normal 5" xfId="15"/>
    <cellStyle name="Normal 6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uapp01\shared\Data\Ann\En%20Zakir%20&amp;%20Ann\Trade\Exports%20and%20Imports%20by%20Destination%20&amp;%20Country%20of%20Origin\update%20monthly\Malaysia's%20Trade%20with%20All%20Countries%201990-2007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Monthly 2007"/>
      <sheetName val=" Imp Monthly 2007"/>
      <sheetName val=" Total Trade Monthly 2007"/>
      <sheetName val="Trade Bal Monthly 2007 "/>
      <sheetName val="Export Yearly "/>
      <sheetName val="Export Yearly (%)"/>
      <sheetName val="Import Yearly "/>
      <sheetName val="Import Yearly  (%)"/>
      <sheetName val="Total Trade Yearly "/>
      <sheetName val="Trade Bal Yearly "/>
      <sheetName val="END HERE"/>
      <sheetName val="All_original"/>
      <sheetName val="Import"/>
      <sheetName val="Export"/>
      <sheetName val="china"/>
      <sheetName val="Total Trade (RM mil)"/>
      <sheetName val="Total Trade (Share)"/>
      <sheetName val="Total Trade (sort)"/>
      <sheetName val="Im_v sort"/>
      <sheetName val="Ex_v sort"/>
      <sheetName val="Import (Share)"/>
      <sheetName val="Export (Share)"/>
      <sheetName val="Import (Growth)"/>
      <sheetName val="Export (Growth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57"/>
  <sheetViews>
    <sheetView tabSelected="1" zoomScale="85" zoomScaleNormal="85" zoomScaleSheetLayoutView="85" workbookViewId="0">
      <pane xSplit="1" ySplit="9" topLeftCell="C10" activePane="bottomRight" state="frozen"/>
      <selection pane="topRight" activeCell="B1" sqref="B1"/>
      <selection pane="bottomLeft" activeCell="A10" sqref="A10"/>
      <selection pane="bottomRight" activeCell="M16" sqref="M16"/>
    </sheetView>
  </sheetViews>
  <sheetFormatPr defaultRowHeight="12.75" x14ac:dyDescent="0.2"/>
  <cols>
    <col min="1" max="1" width="18.140625" style="8" customWidth="1"/>
    <col min="2" max="2" width="12" style="8" customWidth="1"/>
    <col min="3" max="4" width="15.85546875" style="8" customWidth="1"/>
    <col min="5" max="5" width="20.5703125" style="8" bestFit="1" customWidth="1"/>
    <col min="6" max="7" width="20.5703125" style="8" customWidth="1"/>
    <col min="8" max="8" width="17.7109375" style="8" bestFit="1" customWidth="1"/>
    <col min="9" max="10" width="18" style="8" bestFit="1" customWidth="1"/>
    <col min="11" max="11" width="20.140625" style="8" bestFit="1" customWidth="1"/>
    <col min="12" max="12" width="27.5703125" style="8" bestFit="1" customWidth="1"/>
    <col min="13" max="13" width="27.42578125" style="8" bestFit="1" customWidth="1"/>
    <col min="14" max="14" width="9.28515625" style="8" bestFit="1" customWidth="1"/>
    <col min="15" max="23" width="8.7109375" style="8" customWidth="1"/>
    <col min="24" max="16384" width="9.140625" style="8"/>
  </cols>
  <sheetData>
    <row r="1" spans="1:22" s="3" customFormat="1" ht="15.75" customHeight="1" x14ac:dyDescent="0.2">
      <c r="A1" s="1" t="s">
        <v>50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2" s="3" customFormat="1" ht="15.75" customHeight="1" x14ac:dyDescent="0.2">
      <c r="A2" s="1" t="s">
        <v>49</v>
      </c>
      <c r="B2" s="1"/>
      <c r="C2" s="2"/>
      <c r="D2" s="2"/>
      <c r="E2" s="2"/>
      <c r="F2" s="2"/>
      <c r="G2" s="2"/>
      <c r="H2" s="2"/>
      <c r="I2" s="2"/>
      <c r="J2" s="2"/>
      <c r="K2" s="2"/>
      <c r="L2" s="10"/>
      <c r="M2" s="2"/>
    </row>
    <row r="3" spans="1:22" s="3" customFormat="1" ht="15.75" customHeight="1" x14ac:dyDescent="0.2">
      <c r="A3" s="4" t="s">
        <v>51</v>
      </c>
      <c r="B3" s="4"/>
      <c r="C3" s="2"/>
      <c r="D3" s="2"/>
      <c r="E3" s="2"/>
      <c r="F3" s="2"/>
      <c r="G3" s="2"/>
      <c r="H3" s="2"/>
      <c r="I3" s="2"/>
      <c r="J3" s="2"/>
      <c r="K3" s="2"/>
      <c r="L3" s="10"/>
      <c r="M3" s="2"/>
    </row>
    <row r="4" spans="1:22" s="3" customFormat="1" ht="10.5" customHeight="1" x14ac:dyDescent="0.2">
      <c r="A4" s="4"/>
      <c r="B4" s="4"/>
      <c r="C4" s="2"/>
      <c r="D4" s="2"/>
      <c r="E4" s="2"/>
      <c r="F4" s="2"/>
      <c r="G4" s="2"/>
      <c r="H4" s="2"/>
      <c r="I4" s="2"/>
      <c r="J4" s="2"/>
      <c r="K4" s="2"/>
      <c r="L4" s="36"/>
      <c r="M4" s="2"/>
    </row>
    <row r="5" spans="1:22" s="3" customFormat="1" ht="15" customHeight="1" thickBot="1" x14ac:dyDescent="0.25">
      <c r="A5" s="5" t="s">
        <v>0</v>
      </c>
      <c r="B5" s="5"/>
      <c r="C5" s="6"/>
      <c r="D5" s="6"/>
      <c r="E5" s="6"/>
      <c r="F5" s="6"/>
      <c r="G5" s="6"/>
      <c r="H5" s="6"/>
      <c r="I5" s="6"/>
      <c r="J5" s="6"/>
      <c r="K5" s="5"/>
      <c r="L5" s="16"/>
      <c r="M5" s="5"/>
      <c r="N5" s="39"/>
      <c r="O5" s="39"/>
      <c r="P5" s="39"/>
      <c r="Q5" s="39"/>
    </row>
    <row r="6" spans="1:22" ht="25.5" customHeight="1" x14ac:dyDescent="0.2">
      <c r="A6" s="24"/>
      <c r="B6" s="51" t="s">
        <v>1</v>
      </c>
      <c r="C6" s="51"/>
      <c r="D6" s="51"/>
      <c r="E6" s="51" t="s">
        <v>55</v>
      </c>
      <c r="F6" s="51"/>
      <c r="G6" s="51"/>
      <c r="H6" s="10" t="s">
        <v>2</v>
      </c>
      <c r="I6" s="11" t="s">
        <v>3</v>
      </c>
      <c r="J6" s="11" t="s">
        <v>4</v>
      </c>
      <c r="K6" s="10" t="s">
        <v>5</v>
      </c>
      <c r="L6" s="10" t="s">
        <v>69</v>
      </c>
      <c r="M6" s="10" t="s">
        <v>6</v>
      </c>
      <c r="N6" s="40"/>
      <c r="O6" s="40"/>
      <c r="P6" s="40"/>
      <c r="Q6" s="40"/>
      <c r="R6" s="7"/>
      <c r="S6" s="7"/>
      <c r="T6" s="7"/>
      <c r="U6" s="7"/>
      <c r="V6" s="7"/>
    </row>
    <row r="7" spans="1:22" s="4" customFormat="1" ht="25.5" customHeight="1" x14ac:dyDescent="0.2">
      <c r="A7" s="9"/>
      <c r="B7" s="52" t="s">
        <v>7</v>
      </c>
      <c r="C7" s="52"/>
      <c r="D7" s="52"/>
      <c r="E7" s="52" t="s">
        <v>56</v>
      </c>
      <c r="F7" s="52"/>
      <c r="G7" s="52"/>
      <c r="H7" s="36" t="s">
        <v>8</v>
      </c>
      <c r="I7" s="11" t="s">
        <v>9</v>
      </c>
      <c r="J7" s="10" t="s">
        <v>9</v>
      </c>
      <c r="K7" s="10" t="s">
        <v>10</v>
      </c>
      <c r="L7" s="10" t="s">
        <v>70</v>
      </c>
      <c r="M7" s="10" t="s">
        <v>11</v>
      </c>
      <c r="N7" s="41"/>
      <c r="O7" s="41"/>
      <c r="P7" s="41"/>
      <c r="Q7" s="41"/>
      <c r="R7" s="12"/>
      <c r="S7" s="12"/>
      <c r="T7" s="12"/>
      <c r="U7" s="12"/>
      <c r="V7" s="12"/>
    </row>
    <row r="8" spans="1:22" ht="25.5" customHeight="1" x14ac:dyDescent="0.2">
      <c r="A8" s="13"/>
      <c r="B8" s="10" t="s">
        <v>12</v>
      </c>
      <c r="C8" s="10" t="s">
        <v>27</v>
      </c>
      <c r="D8" s="10" t="s">
        <v>13</v>
      </c>
      <c r="E8" s="10" t="s">
        <v>12</v>
      </c>
      <c r="F8" s="10" t="s">
        <v>27</v>
      </c>
      <c r="G8" s="10" t="s">
        <v>13</v>
      </c>
      <c r="H8" s="10"/>
      <c r="I8" s="14" t="s">
        <v>14</v>
      </c>
      <c r="J8" s="14" t="s">
        <v>15</v>
      </c>
      <c r="K8" s="38" t="s">
        <v>16</v>
      </c>
      <c r="L8" s="38" t="s">
        <v>71</v>
      </c>
      <c r="M8" s="38" t="s">
        <v>17</v>
      </c>
      <c r="N8" s="7"/>
      <c r="O8" s="7"/>
      <c r="P8" s="7"/>
      <c r="Q8" s="7"/>
      <c r="R8" s="7"/>
      <c r="S8" s="7"/>
      <c r="T8" s="7"/>
      <c r="U8" s="7"/>
      <c r="V8" s="7"/>
    </row>
    <row r="9" spans="1:22" ht="14.25" customHeight="1" thickBot="1" x14ac:dyDescent="0.25">
      <c r="A9" s="15" t="s">
        <v>18</v>
      </c>
      <c r="B9" s="16" t="s">
        <v>19</v>
      </c>
      <c r="C9" s="16" t="s">
        <v>20</v>
      </c>
      <c r="D9" s="16" t="s">
        <v>21</v>
      </c>
      <c r="E9" s="16" t="s">
        <v>19</v>
      </c>
      <c r="F9" s="16" t="s">
        <v>20</v>
      </c>
      <c r="G9" s="16" t="s">
        <v>21</v>
      </c>
      <c r="H9" s="17"/>
      <c r="I9" s="16" t="s">
        <v>22</v>
      </c>
      <c r="J9" s="17" t="s">
        <v>22</v>
      </c>
      <c r="K9" s="16" t="s">
        <v>23</v>
      </c>
      <c r="L9" s="16" t="s">
        <v>72</v>
      </c>
      <c r="M9" s="16" t="s">
        <v>24</v>
      </c>
    </row>
    <row r="10" spans="1:22" ht="8.25" customHeight="1" x14ac:dyDescent="0.2">
      <c r="A10" s="13"/>
      <c r="B10" s="36"/>
      <c r="C10" s="36"/>
      <c r="D10" s="36"/>
      <c r="E10" s="36"/>
      <c r="F10" s="37"/>
      <c r="G10" s="37"/>
      <c r="H10" s="18"/>
      <c r="I10" s="36"/>
      <c r="J10" s="18"/>
      <c r="K10" s="36"/>
      <c r="L10" s="36"/>
      <c r="M10" s="36"/>
    </row>
    <row r="11" spans="1:22" s="35" customFormat="1" ht="18" customHeight="1" x14ac:dyDescent="0.2">
      <c r="A11" s="19" t="s">
        <v>28</v>
      </c>
      <c r="B11" s="30">
        <v>114938</v>
      </c>
      <c r="C11" s="31">
        <v>21655</v>
      </c>
      <c r="D11" s="31">
        <v>93283</v>
      </c>
      <c r="E11" s="32">
        <v>41481</v>
      </c>
      <c r="F11" s="31">
        <v>18486</v>
      </c>
      <c r="G11" s="31">
        <v>22995</v>
      </c>
      <c r="H11" s="32">
        <v>-3233</v>
      </c>
      <c r="I11" s="32">
        <v>175519</v>
      </c>
      <c r="J11" s="32">
        <v>132056</v>
      </c>
      <c r="K11" s="32">
        <v>196650</v>
      </c>
      <c r="L11" s="33">
        <v>-9687.4169999999976</v>
      </c>
      <c r="M11" s="34">
        <f>K11+L11</f>
        <v>186962.58300000001</v>
      </c>
    </row>
    <row r="12" spans="1:22" s="35" customFormat="1" ht="18" customHeight="1" x14ac:dyDescent="0.2">
      <c r="A12" s="19" t="s">
        <v>29</v>
      </c>
      <c r="B12" s="30">
        <v>119709</v>
      </c>
      <c r="C12" s="31">
        <v>23772</v>
      </c>
      <c r="D12" s="31">
        <v>95937</v>
      </c>
      <c r="E12" s="32">
        <v>47536</v>
      </c>
      <c r="F12" s="31">
        <v>17435</v>
      </c>
      <c r="G12" s="31">
        <v>30101</v>
      </c>
      <c r="H12" s="32">
        <v>3575</v>
      </c>
      <c r="I12" s="32">
        <v>174712</v>
      </c>
      <c r="J12" s="32">
        <v>146161</v>
      </c>
      <c r="K12" s="32">
        <v>199372</v>
      </c>
      <c r="L12" s="33">
        <v>-9287.9130000000005</v>
      </c>
      <c r="M12" s="34">
        <f t="shared" ref="M12:M36" si="0">K12+L12</f>
        <v>190084.087</v>
      </c>
    </row>
    <row r="13" spans="1:22" s="35" customFormat="1" ht="18" customHeight="1" x14ac:dyDescent="0.2">
      <c r="A13" s="19" t="s">
        <v>30</v>
      </c>
      <c r="B13" s="30">
        <v>126911</v>
      </c>
      <c r="C13" s="31">
        <v>23451</v>
      </c>
      <c r="D13" s="31">
        <v>103460</v>
      </c>
      <c r="E13" s="32">
        <v>46356</v>
      </c>
      <c r="F13" s="31">
        <v>17535</v>
      </c>
      <c r="G13" s="31">
        <v>28821</v>
      </c>
      <c r="H13" s="32">
        <v>6586</v>
      </c>
      <c r="I13" s="32">
        <v>178856</v>
      </c>
      <c r="J13" s="32">
        <v>151249</v>
      </c>
      <c r="K13" s="32">
        <v>207460</v>
      </c>
      <c r="L13" s="33">
        <v>-3484.0109999999986</v>
      </c>
      <c r="M13" s="34">
        <f t="shared" si="0"/>
        <v>203975.989</v>
      </c>
    </row>
    <row r="14" spans="1:22" s="35" customFormat="1" ht="18" customHeight="1" x14ac:dyDescent="0.2">
      <c r="A14" s="19" t="s">
        <v>31</v>
      </c>
      <c r="B14" s="30">
        <v>137033</v>
      </c>
      <c r="C14" s="31">
        <v>34468</v>
      </c>
      <c r="D14" s="31">
        <v>102565</v>
      </c>
      <c r="E14" s="32">
        <v>48918</v>
      </c>
      <c r="F14" s="31">
        <v>29545</v>
      </c>
      <c r="G14" s="31">
        <v>19373</v>
      </c>
      <c r="H14" s="32">
        <v>885</v>
      </c>
      <c r="I14" s="32">
        <v>184989</v>
      </c>
      <c r="J14" s="32">
        <v>153872</v>
      </c>
      <c r="K14" s="32">
        <v>217953</v>
      </c>
      <c r="L14" s="33">
        <v>-3672.1570000000011</v>
      </c>
      <c r="M14" s="34">
        <f t="shared" si="0"/>
        <v>214280.84299999999</v>
      </c>
    </row>
    <row r="15" spans="1:22" s="35" customFormat="1" ht="18" customHeight="1" x14ac:dyDescent="0.2">
      <c r="A15" s="19" t="s">
        <v>32</v>
      </c>
      <c r="B15" s="30">
        <v>127340</v>
      </c>
      <c r="C15" s="31">
        <v>24195</v>
      </c>
      <c r="D15" s="31">
        <v>103145</v>
      </c>
      <c r="E15" s="32">
        <v>47086</v>
      </c>
      <c r="F15" s="31">
        <v>18310</v>
      </c>
      <c r="G15" s="31">
        <v>28777</v>
      </c>
      <c r="H15" s="32">
        <v>8164</v>
      </c>
      <c r="I15" s="32">
        <v>184799</v>
      </c>
      <c r="J15" s="32">
        <v>149091</v>
      </c>
      <c r="K15" s="32">
        <v>218298</v>
      </c>
      <c r="L15" s="33">
        <v>-5888.8639999999996</v>
      </c>
      <c r="M15" s="34">
        <f t="shared" si="0"/>
        <v>212409.136</v>
      </c>
    </row>
    <row r="16" spans="1:22" s="35" customFormat="1" ht="18" customHeight="1" x14ac:dyDescent="0.2">
      <c r="A16" s="19" t="s">
        <v>33</v>
      </c>
      <c r="B16" s="30">
        <v>131209</v>
      </c>
      <c r="C16" s="31">
        <v>25366</v>
      </c>
      <c r="D16" s="31">
        <v>105843</v>
      </c>
      <c r="E16" s="32">
        <v>50717</v>
      </c>
      <c r="F16" s="31">
        <v>17500</v>
      </c>
      <c r="G16" s="31">
        <v>33217</v>
      </c>
      <c r="H16" s="32">
        <v>6158</v>
      </c>
      <c r="I16" s="32">
        <v>192453</v>
      </c>
      <c r="J16" s="32">
        <v>156482</v>
      </c>
      <c r="K16" s="32">
        <v>224055</v>
      </c>
      <c r="L16" s="33">
        <v>-6640.6330000000016</v>
      </c>
      <c r="M16" s="34">
        <f t="shared" si="0"/>
        <v>217414.367</v>
      </c>
    </row>
    <row r="17" spans="1:13" s="35" customFormat="1" ht="18" customHeight="1" x14ac:dyDescent="0.2">
      <c r="A17" s="19" t="s">
        <v>34</v>
      </c>
      <c r="B17" s="30">
        <v>143365</v>
      </c>
      <c r="C17" s="31">
        <v>28658</v>
      </c>
      <c r="D17" s="31">
        <v>114707</v>
      </c>
      <c r="E17" s="32">
        <v>50849</v>
      </c>
      <c r="F17" s="31">
        <v>20373</v>
      </c>
      <c r="G17" s="31">
        <v>30476</v>
      </c>
      <c r="H17" s="32">
        <v>683</v>
      </c>
      <c r="I17" s="32">
        <v>197130</v>
      </c>
      <c r="J17" s="32">
        <v>160693</v>
      </c>
      <c r="K17" s="32">
        <v>231335</v>
      </c>
      <c r="L17" s="33">
        <v>-3728.3199999999997</v>
      </c>
      <c r="M17" s="34">
        <f t="shared" si="0"/>
        <v>227606.68</v>
      </c>
    </row>
    <row r="18" spans="1:13" s="35" customFormat="1" ht="18" customHeight="1" x14ac:dyDescent="0.2">
      <c r="A18" s="19" t="s">
        <v>35</v>
      </c>
      <c r="B18" s="30">
        <v>156418</v>
      </c>
      <c r="C18" s="31">
        <v>42773</v>
      </c>
      <c r="D18" s="31">
        <v>113645</v>
      </c>
      <c r="E18" s="32">
        <v>53599</v>
      </c>
      <c r="F18" s="31">
        <v>31309</v>
      </c>
      <c r="G18" s="31">
        <v>22290</v>
      </c>
      <c r="H18" s="32">
        <v>-5840</v>
      </c>
      <c r="I18" s="32">
        <v>202920</v>
      </c>
      <c r="J18" s="32">
        <v>169051</v>
      </c>
      <c r="K18" s="32">
        <v>238045</v>
      </c>
      <c r="L18" s="33">
        <v>-5342.3090000000011</v>
      </c>
      <c r="M18" s="34">
        <f t="shared" si="0"/>
        <v>232702.69099999999</v>
      </c>
    </row>
    <row r="19" spans="1:13" s="35" customFormat="1" ht="18" customHeight="1" x14ac:dyDescent="0.2">
      <c r="A19" s="19" t="s">
        <v>37</v>
      </c>
      <c r="B19" s="30">
        <v>142256</v>
      </c>
      <c r="C19" s="31">
        <v>28170</v>
      </c>
      <c r="D19" s="31">
        <v>114086</v>
      </c>
      <c r="E19" s="32">
        <v>55289</v>
      </c>
      <c r="F19" s="31">
        <v>20271</v>
      </c>
      <c r="G19" s="31">
        <v>35018</v>
      </c>
      <c r="H19" s="32">
        <v>7805</v>
      </c>
      <c r="I19" s="32">
        <v>190463</v>
      </c>
      <c r="J19" s="32">
        <v>160857</v>
      </c>
      <c r="K19" s="32">
        <v>234956</v>
      </c>
      <c r="L19" s="33">
        <v>-8642.4769999999971</v>
      </c>
      <c r="M19" s="34">
        <f t="shared" si="0"/>
        <v>226313.52300000002</v>
      </c>
    </row>
    <row r="20" spans="1:13" s="35" customFormat="1" ht="18" customHeight="1" x14ac:dyDescent="0.2">
      <c r="A20" s="19" t="s">
        <v>36</v>
      </c>
      <c r="B20" s="30">
        <v>147741</v>
      </c>
      <c r="C20" s="31">
        <v>29743</v>
      </c>
      <c r="D20" s="31">
        <v>117998</v>
      </c>
      <c r="E20" s="32">
        <v>65202</v>
      </c>
      <c r="F20" s="31">
        <v>23032</v>
      </c>
      <c r="G20" s="31">
        <v>42170</v>
      </c>
      <c r="H20" s="32">
        <v>2477</v>
      </c>
      <c r="I20" s="32">
        <v>195980</v>
      </c>
      <c r="J20" s="32">
        <v>171793</v>
      </c>
      <c r="K20" s="32">
        <v>239607</v>
      </c>
      <c r="L20" s="33">
        <v>-12678.150000000001</v>
      </c>
      <c r="M20" s="34">
        <f t="shared" si="0"/>
        <v>226928.85</v>
      </c>
    </row>
    <row r="21" spans="1:13" s="35" customFormat="1" ht="18" customHeight="1" x14ac:dyDescent="0.2">
      <c r="A21" s="19" t="s">
        <v>38</v>
      </c>
      <c r="B21" s="30">
        <v>158172</v>
      </c>
      <c r="C21" s="31">
        <v>31122</v>
      </c>
      <c r="D21" s="31">
        <v>127050</v>
      </c>
      <c r="E21" s="32">
        <v>63019</v>
      </c>
      <c r="F21" s="31">
        <v>25346</v>
      </c>
      <c r="G21" s="31">
        <v>37673</v>
      </c>
      <c r="H21" s="32">
        <v>2884</v>
      </c>
      <c r="I21" s="32">
        <v>189667</v>
      </c>
      <c r="J21" s="32">
        <v>168539</v>
      </c>
      <c r="K21" s="32">
        <v>245203</v>
      </c>
      <c r="L21" s="33">
        <v>-9016.5510000000013</v>
      </c>
      <c r="M21" s="34">
        <f t="shared" si="0"/>
        <v>236186.44899999999</v>
      </c>
    </row>
    <row r="22" spans="1:13" s="35" customFormat="1" ht="18" customHeight="1" x14ac:dyDescent="0.2">
      <c r="A22" s="19" t="s">
        <v>39</v>
      </c>
      <c r="B22" s="30">
        <v>168510</v>
      </c>
      <c r="C22" s="31">
        <v>45407</v>
      </c>
      <c r="D22" s="31">
        <v>123103</v>
      </c>
      <c r="E22" s="32">
        <v>62834</v>
      </c>
      <c r="F22" s="31">
        <v>35389</v>
      </c>
      <c r="G22" s="31">
        <v>27445</v>
      </c>
      <c r="H22" s="32">
        <v>-9426</v>
      </c>
      <c r="I22" s="32">
        <v>194091</v>
      </c>
      <c r="J22" s="32">
        <v>164525</v>
      </c>
      <c r="K22" s="32">
        <v>251485</v>
      </c>
      <c r="L22" s="33">
        <v>-5504.1950000000015</v>
      </c>
      <c r="M22" s="34">
        <f t="shared" si="0"/>
        <v>245980.80499999999</v>
      </c>
    </row>
    <row r="23" spans="1:13" s="35" customFormat="1" ht="18" customHeight="1" x14ac:dyDescent="0.2">
      <c r="A23" s="19" t="s">
        <v>40</v>
      </c>
      <c r="B23" s="30">
        <v>151312</v>
      </c>
      <c r="C23" s="31">
        <v>27720</v>
      </c>
      <c r="D23" s="31">
        <v>123592</v>
      </c>
      <c r="E23" s="32">
        <v>62854</v>
      </c>
      <c r="F23" s="31">
        <v>24065</v>
      </c>
      <c r="G23" s="31">
        <v>38789</v>
      </c>
      <c r="H23" s="32">
        <v>3065</v>
      </c>
      <c r="I23" s="32">
        <v>183584</v>
      </c>
      <c r="J23" s="32">
        <v>158981</v>
      </c>
      <c r="K23" s="32">
        <v>241834</v>
      </c>
      <c r="L23" s="33">
        <v>-7970.27</v>
      </c>
      <c r="M23" s="34">
        <f t="shared" si="0"/>
        <v>233863.73</v>
      </c>
    </row>
    <row r="24" spans="1:13" s="35" customFormat="1" ht="18" customHeight="1" x14ac:dyDescent="0.2">
      <c r="A24" s="19" t="s">
        <v>41</v>
      </c>
      <c r="B24" s="30">
        <v>160684</v>
      </c>
      <c r="C24" s="31">
        <v>32356</v>
      </c>
      <c r="D24" s="31">
        <v>128328</v>
      </c>
      <c r="E24" s="32">
        <v>69769</v>
      </c>
      <c r="F24" s="31">
        <v>22289</v>
      </c>
      <c r="G24" s="31">
        <v>47480</v>
      </c>
      <c r="H24" s="32">
        <v>942</v>
      </c>
      <c r="I24" s="32">
        <v>184283</v>
      </c>
      <c r="J24" s="32">
        <v>170628</v>
      </c>
      <c r="K24" s="32">
        <v>245051</v>
      </c>
      <c r="L24" s="33">
        <v>-8146.2860000000001</v>
      </c>
      <c r="M24" s="34">
        <f t="shared" si="0"/>
        <v>236904.71400000001</v>
      </c>
    </row>
    <row r="25" spans="1:13" s="35" customFormat="1" ht="18" customHeight="1" x14ac:dyDescent="0.2">
      <c r="A25" s="19" t="s">
        <v>42</v>
      </c>
      <c r="B25" s="30">
        <v>172664</v>
      </c>
      <c r="C25" s="31">
        <v>32595</v>
      </c>
      <c r="D25" s="31">
        <v>140069</v>
      </c>
      <c r="E25" s="32">
        <v>69362</v>
      </c>
      <c r="F25" s="31">
        <v>25463</v>
      </c>
      <c r="G25" s="31">
        <v>43899</v>
      </c>
      <c r="H25" s="32">
        <v>-4724</v>
      </c>
      <c r="I25" s="32">
        <v>196404</v>
      </c>
      <c r="J25" s="32">
        <v>175461</v>
      </c>
      <c r="K25" s="32">
        <v>258245</v>
      </c>
      <c r="L25" s="33">
        <v>-8048.1459999999997</v>
      </c>
      <c r="M25" s="34">
        <f t="shared" si="0"/>
        <v>250196.85399999999</v>
      </c>
    </row>
    <row r="26" spans="1:13" s="35" customFormat="1" ht="18" customHeight="1" x14ac:dyDescent="0.2">
      <c r="A26" s="19" t="s">
        <v>43</v>
      </c>
      <c r="B26" s="30">
        <v>182796</v>
      </c>
      <c r="C26" s="31">
        <v>47036</v>
      </c>
      <c r="D26" s="31">
        <v>135760</v>
      </c>
      <c r="E26" s="32">
        <v>67714</v>
      </c>
      <c r="F26" s="31">
        <v>35091</v>
      </c>
      <c r="G26" s="31">
        <v>32624</v>
      </c>
      <c r="H26" s="32">
        <v>-4783</v>
      </c>
      <c r="I26" s="32">
        <v>206096</v>
      </c>
      <c r="J26" s="32">
        <v>178339</v>
      </c>
      <c r="K26" s="32">
        <v>273484</v>
      </c>
      <c r="L26" s="33">
        <v>-9810.5010000000002</v>
      </c>
      <c r="M26" s="34">
        <f t="shared" si="0"/>
        <v>263673.49900000001</v>
      </c>
    </row>
    <row r="27" spans="1:13" ht="18" customHeight="1" x14ac:dyDescent="0.2">
      <c r="A27" s="19" t="s">
        <v>44</v>
      </c>
      <c r="B27" s="30">
        <v>167629</v>
      </c>
      <c r="C27" s="21">
        <v>31388</v>
      </c>
      <c r="D27" s="21">
        <v>136241</v>
      </c>
      <c r="E27" s="32">
        <v>68278</v>
      </c>
      <c r="F27" s="31">
        <v>22962</v>
      </c>
      <c r="G27" s="31">
        <v>45317</v>
      </c>
      <c r="H27" s="22">
        <v>-992</v>
      </c>
      <c r="I27" s="22">
        <v>201842</v>
      </c>
      <c r="J27" s="22">
        <v>170774</v>
      </c>
      <c r="K27" s="32">
        <v>265983</v>
      </c>
      <c r="L27" s="33">
        <v>-6629.3019999999997</v>
      </c>
      <c r="M27" s="34">
        <f t="shared" si="0"/>
        <v>259353.698</v>
      </c>
    </row>
    <row r="28" spans="1:13" ht="18" customHeight="1" x14ac:dyDescent="0.2">
      <c r="A28" s="19" t="s">
        <v>45</v>
      </c>
      <c r="B28" s="30">
        <v>173241</v>
      </c>
      <c r="C28" s="21">
        <v>32680</v>
      </c>
      <c r="D28" s="21">
        <v>140561</v>
      </c>
      <c r="E28" s="32">
        <v>75806</v>
      </c>
      <c r="F28" s="31">
        <v>21859</v>
      </c>
      <c r="G28" s="31">
        <v>53947</v>
      </c>
      <c r="H28" s="22">
        <v>-2529</v>
      </c>
      <c r="I28" s="22">
        <v>206750</v>
      </c>
      <c r="J28" s="22">
        <v>180898</v>
      </c>
      <c r="K28" s="32">
        <v>272369</v>
      </c>
      <c r="L28" s="33">
        <v>-7764.69</v>
      </c>
      <c r="M28" s="34">
        <f t="shared" si="0"/>
        <v>264604.31</v>
      </c>
    </row>
    <row r="29" spans="1:13" ht="18" customHeight="1" x14ac:dyDescent="0.2">
      <c r="A29" s="19" t="s">
        <v>46</v>
      </c>
      <c r="B29" s="30">
        <v>188096</v>
      </c>
      <c r="C29" s="21">
        <v>34651</v>
      </c>
      <c r="D29" s="21">
        <v>153445</v>
      </c>
      <c r="E29" s="32">
        <v>71380</v>
      </c>
      <c r="F29" s="31">
        <v>23672</v>
      </c>
      <c r="G29" s="31">
        <v>47708</v>
      </c>
      <c r="H29" s="22">
        <v>-2588</v>
      </c>
      <c r="I29" s="22">
        <v>201161</v>
      </c>
      <c r="J29" s="22">
        <v>179287</v>
      </c>
      <c r="K29" s="32">
        <v>278762</v>
      </c>
      <c r="L29" s="33">
        <v>-9473.4670000000006</v>
      </c>
      <c r="M29" s="34">
        <f t="shared" si="0"/>
        <v>269288.533</v>
      </c>
    </row>
    <row r="30" spans="1:13" ht="18" customHeight="1" x14ac:dyDescent="0.2">
      <c r="A30" s="19" t="s">
        <v>47</v>
      </c>
      <c r="B30" s="30">
        <v>198494</v>
      </c>
      <c r="C30" s="21">
        <v>48756</v>
      </c>
      <c r="D30" s="21">
        <v>149738</v>
      </c>
      <c r="E30" s="32">
        <v>71929</v>
      </c>
      <c r="F30" s="31">
        <v>35016</v>
      </c>
      <c r="G30" s="31">
        <v>36913</v>
      </c>
      <c r="H30" s="22">
        <v>-4921</v>
      </c>
      <c r="I30" s="22">
        <v>206731</v>
      </c>
      <c r="J30" s="22">
        <v>182904</v>
      </c>
      <c r="K30" s="32">
        <v>289328</v>
      </c>
      <c r="L30" s="33">
        <v>-12756.370999999999</v>
      </c>
      <c r="M30" s="34">
        <f t="shared" si="0"/>
        <v>276571.62900000002</v>
      </c>
    </row>
    <row r="31" spans="1:13" ht="18" customHeight="1" x14ac:dyDescent="0.2">
      <c r="A31" s="19" t="s">
        <v>48</v>
      </c>
      <c r="B31" s="30">
        <f>C31+D31</f>
        <v>182369</v>
      </c>
      <c r="C31" s="21">
        <v>32367</v>
      </c>
      <c r="D31" s="21">
        <v>150002</v>
      </c>
      <c r="E31" s="32">
        <f>F31+G31</f>
        <v>74893</v>
      </c>
      <c r="F31" s="31">
        <v>23454</v>
      </c>
      <c r="G31" s="31">
        <v>51439</v>
      </c>
      <c r="H31" s="22">
        <v>-3230</v>
      </c>
      <c r="I31" s="22">
        <v>193829</v>
      </c>
      <c r="J31" s="22">
        <v>170162</v>
      </c>
      <c r="K31" s="32">
        <f>B31+E31+H31+I31-J31-1</f>
        <v>277698</v>
      </c>
      <c r="L31" s="33">
        <v>-7702.473</v>
      </c>
      <c r="M31" s="34">
        <f t="shared" si="0"/>
        <v>269995.527</v>
      </c>
    </row>
    <row r="32" spans="1:13" ht="18" customHeight="1" x14ac:dyDescent="0.2">
      <c r="A32" s="19" t="s">
        <v>52</v>
      </c>
      <c r="B32" s="30">
        <f t="shared" ref="B32:B43" si="1">C32+D32</f>
        <v>186812</v>
      </c>
      <c r="C32" s="31">
        <v>34576</v>
      </c>
      <c r="D32" s="31">
        <v>152236</v>
      </c>
      <c r="E32" s="32">
        <f t="shared" ref="E32:E42" si="2">F32+G32</f>
        <v>77420</v>
      </c>
      <c r="F32" s="31">
        <v>20460</v>
      </c>
      <c r="G32" s="31">
        <v>56960</v>
      </c>
      <c r="H32" s="32">
        <v>958</v>
      </c>
      <c r="I32" s="32">
        <v>194754</v>
      </c>
      <c r="J32" s="32">
        <v>176221</v>
      </c>
      <c r="K32" s="32">
        <f>B32+E32+H32+I32-J32-1</f>
        <v>283722</v>
      </c>
      <c r="L32" s="33">
        <v>-4594.4719999999998</v>
      </c>
      <c r="M32" s="34">
        <f t="shared" si="0"/>
        <v>279127.52799999999</v>
      </c>
    </row>
    <row r="33" spans="1:14" ht="18" customHeight="1" x14ac:dyDescent="0.2">
      <c r="A33" s="19" t="s">
        <v>53</v>
      </c>
      <c r="B33" s="30">
        <f t="shared" si="1"/>
        <v>199205</v>
      </c>
      <c r="C33" s="31">
        <v>35512</v>
      </c>
      <c r="D33" s="31">
        <v>163693</v>
      </c>
      <c r="E33" s="32">
        <f t="shared" si="2"/>
        <v>75369</v>
      </c>
      <c r="F33" s="31">
        <v>24413</v>
      </c>
      <c r="G33" s="31">
        <v>50956</v>
      </c>
      <c r="H33" s="32">
        <v>-3439</v>
      </c>
      <c r="I33" s="32">
        <v>209068</v>
      </c>
      <c r="J33" s="32">
        <v>187481</v>
      </c>
      <c r="K33" s="32">
        <f t="shared" ref="K33:K41" si="3">B33+E33+H33+I33-J33</f>
        <v>292722</v>
      </c>
      <c r="L33" s="33">
        <v>-10679.993</v>
      </c>
      <c r="M33" s="34">
        <f t="shared" si="0"/>
        <v>282042.00699999998</v>
      </c>
    </row>
    <row r="34" spans="1:14" ht="18" customHeight="1" x14ac:dyDescent="0.2">
      <c r="A34" s="19" t="s">
        <v>54</v>
      </c>
      <c r="B34" s="30">
        <f t="shared" si="1"/>
        <v>210326</v>
      </c>
      <c r="C34" s="31">
        <v>49884</v>
      </c>
      <c r="D34" s="31">
        <v>160442</v>
      </c>
      <c r="E34" s="32">
        <f>F34+G34+1</f>
        <v>75026</v>
      </c>
      <c r="F34" s="31">
        <v>35732</v>
      </c>
      <c r="G34" s="31">
        <v>39293</v>
      </c>
      <c r="H34" s="32">
        <v>-5787</v>
      </c>
      <c r="I34" s="32">
        <v>219720</v>
      </c>
      <c r="J34" s="32">
        <v>194914</v>
      </c>
      <c r="K34" s="32">
        <f t="shared" si="3"/>
        <v>304371</v>
      </c>
      <c r="L34" s="33">
        <v>-9134.9840000000004</v>
      </c>
      <c r="M34" s="34">
        <f t="shared" si="0"/>
        <v>295236.016</v>
      </c>
    </row>
    <row r="35" spans="1:14" ht="18" customHeight="1" x14ac:dyDescent="0.2">
      <c r="A35" s="19" t="s">
        <v>57</v>
      </c>
      <c r="B35" s="30">
        <f t="shared" si="1"/>
        <v>195699</v>
      </c>
      <c r="C35" s="31">
        <v>33488</v>
      </c>
      <c r="D35" s="31">
        <v>162211</v>
      </c>
      <c r="E35" s="32">
        <f t="shared" si="2"/>
        <v>76360</v>
      </c>
      <c r="F35" s="31">
        <v>22820</v>
      </c>
      <c r="G35" s="31">
        <v>53540</v>
      </c>
      <c r="H35" s="32">
        <v>1199</v>
      </c>
      <c r="I35" s="32">
        <v>197024</v>
      </c>
      <c r="J35" s="32">
        <v>179335</v>
      </c>
      <c r="K35" s="32">
        <f>B35+E35+H35+I35-J35-1</f>
        <v>290946</v>
      </c>
      <c r="L35" s="33">
        <v>-6437</v>
      </c>
      <c r="M35" s="34">
        <f t="shared" si="0"/>
        <v>284509</v>
      </c>
    </row>
    <row r="36" spans="1:14" ht="18" customHeight="1" x14ac:dyDescent="0.2">
      <c r="A36" s="19" t="s">
        <v>58</v>
      </c>
      <c r="B36" s="30">
        <f t="shared" si="1"/>
        <v>200594</v>
      </c>
      <c r="C36" s="31">
        <v>36702</v>
      </c>
      <c r="D36" s="31">
        <v>163892</v>
      </c>
      <c r="E36" s="32">
        <f t="shared" si="2"/>
        <v>83678</v>
      </c>
      <c r="F36" s="31">
        <v>22430</v>
      </c>
      <c r="G36" s="31">
        <v>61248</v>
      </c>
      <c r="H36" s="32">
        <v>-1562</v>
      </c>
      <c r="I36" s="32">
        <v>199691</v>
      </c>
      <c r="J36" s="32">
        <v>183403</v>
      </c>
      <c r="K36" s="32">
        <f t="shared" si="3"/>
        <v>298998</v>
      </c>
      <c r="L36" s="33">
        <v>-8213</v>
      </c>
      <c r="M36" s="34">
        <f t="shared" si="0"/>
        <v>290785</v>
      </c>
    </row>
    <row r="37" spans="1:14" ht="18" customHeight="1" x14ac:dyDescent="0.2">
      <c r="A37" s="19" t="s">
        <v>59</v>
      </c>
      <c r="B37" s="30">
        <f t="shared" si="1"/>
        <v>212585</v>
      </c>
      <c r="C37" s="31">
        <v>36587</v>
      </c>
      <c r="D37" s="31">
        <v>175998</v>
      </c>
      <c r="E37" s="32">
        <f t="shared" si="2"/>
        <v>78430</v>
      </c>
      <c r="F37" s="31">
        <v>23963</v>
      </c>
      <c r="G37" s="31">
        <v>54467</v>
      </c>
      <c r="H37" s="32">
        <v>-1853</v>
      </c>
      <c r="I37" s="32">
        <v>209549</v>
      </c>
      <c r="J37" s="32">
        <v>186547</v>
      </c>
      <c r="K37" s="32">
        <f>B37+E37+H37+I37-J37-1</f>
        <v>312163</v>
      </c>
      <c r="L37" s="33">
        <v>-10700</v>
      </c>
      <c r="M37" s="34">
        <f>K37+L37-1</f>
        <v>301462</v>
      </c>
    </row>
    <row r="38" spans="1:14" ht="18" customHeight="1" x14ac:dyDescent="0.2">
      <c r="A38" s="19" t="s">
        <v>60</v>
      </c>
      <c r="B38" s="30">
        <f t="shared" si="1"/>
        <v>220992</v>
      </c>
      <c r="C38" s="31">
        <v>48128</v>
      </c>
      <c r="D38" s="31">
        <v>172864</v>
      </c>
      <c r="E38" s="32">
        <f t="shared" si="2"/>
        <v>78364</v>
      </c>
      <c r="F38" s="31">
        <v>36322</v>
      </c>
      <c r="G38" s="31">
        <v>42042</v>
      </c>
      <c r="H38" s="32">
        <v>3407</v>
      </c>
      <c r="I38" s="32">
        <v>228227</v>
      </c>
      <c r="J38" s="32">
        <v>202077</v>
      </c>
      <c r="K38" s="32">
        <f>B38+E38+H38+I38-J38+1</f>
        <v>328914</v>
      </c>
      <c r="L38" s="33">
        <v>-9242</v>
      </c>
      <c r="M38" s="34">
        <f>K38+L38-1</f>
        <v>319671</v>
      </c>
    </row>
    <row r="39" spans="1:14" ht="18" customHeight="1" x14ac:dyDescent="0.2">
      <c r="A39" s="19" t="s">
        <v>61</v>
      </c>
      <c r="B39" s="30">
        <f t="shared" si="1"/>
        <v>216494</v>
      </c>
      <c r="C39" s="31">
        <v>36467</v>
      </c>
      <c r="D39" s="31">
        <v>180027</v>
      </c>
      <c r="E39" s="32">
        <f>F39+G39+1</f>
        <v>85435</v>
      </c>
      <c r="F39" s="31">
        <v>23984</v>
      </c>
      <c r="G39" s="31">
        <v>61450</v>
      </c>
      <c r="H39" s="32">
        <v>3809</v>
      </c>
      <c r="I39" s="32">
        <v>230957</v>
      </c>
      <c r="J39" s="32">
        <v>212119</v>
      </c>
      <c r="K39" s="32">
        <f>B39+E39+H39+I39-J39+1</f>
        <v>324577</v>
      </c>
      <c r="L39" s="33">
        <v>-10147</v>
      </c>
      <c r="M39" s="34">
        <f t="shared" ref="M39:M44" si="4">K39+L39</f>
        <v>314430</v>
      </c>
    </row>
    <row r="40" spans="1:14" s="24" customFormat="1" ht="18.75" customHeight="1" x14ac:dyDescent="0.2">
      <c r="A40" s="19" t="s">
        <v>62</v>
      </c>
      <c r="B40" s="30">
        <f t="shared" si="1"/>
        <v>220228</v>
      </c>
      <c r="C40" s="21">
        <v>38395</v>
      </c>
      <c r="D40" s="21">
        <v>181833</v>
      </c>
      <c r="E40" s="32">
        <f t="shared" si="2"/>
        <v>88934</v>
      </c>
      <c r="F40" s="31">
        <v>21778</v>
      </c>
      <c r="G40" s="31">
        <v>67156</v>
      </c>
      <c r="H40" s="22">
        <v>-554</v>
      </c>
      <c r="I40" s="22">
        <v>234874</v>
      </c>
      <c r="J40" s="22">
        <v>213696</v>
      </c>
      <c r="K40" s="32">
        <f>B40+E40+H40+I40-J40+1</f>
        <v>329787</v>
      </c>
      <c r="L40" s="23">
        <v>-8168</v>
      </c>
      <c r="M40" s="34">
        <f t="shared" si="4"/>
        <v>321619</v>
      </c>
    </row>
    <row r="41" spans="1:14" s="24" customFormat="1" ht="18.75" customHeight="1" x14ac:dyDescent="0.2">
      <c r="A41" s="19" t="s">
        <v>63</v>
      </c>
      <c r="B41" s="30">
        <f t="shared" si="1"/>
        <v>233534</v>
      </c>
      <c r="C41" s="21">
        <v>38156</v>
      </c>
      <c r="D41" s="21">
        <v>195378</v>
      </c>
      <c r="E41" s="32">
        <f t="shared" si="2"/>
        <v>85190</v>
      </c>
      <c r="F41" s="31">
        <v>25381</v>
      </c>
      <c r="G41" s="31">
        <v>59809</v>
      </c>
      <c r="H41" s="22">
        <v>-2565</v>
      </c>
      <c r="I41" s="22">
        <v>248056</v>
      </c>
      <c r="J41" s="22">
        <v>221207</v>
      </c>
      <c r="K41" s="32">
        <f t="shared" si="3"/>
        <v>343008</v>
      </c>
      <c r="L41" s="23">
        <v>-9631</v>
      </c>
      <c r="M41" s="34">
        <f t="shared" si="4"/>
        <v>333377</v>
      </c>
    </row>
    <row r="42" spans="1:14" s="24" customFormat="1" ht="18.75" customHeight="1" x14ac:dyDescent="0.2">
      <c r="A42" s="19" t="s">
        <v>64</v>
      </c>
      <c r="B42" s="30">
        <f t="shared" si="1"/>
        <v>243271</v>
      </c>
      <c r="C42" s="21">
        <v>51652</v>
      </c>
      <c r="D42" s="21">
        <v>191619</v>
      </c>
      <c r="E42" s="32">
        <f t="shared" si="2"/>
        <v>82660</v>
      </c>
      <c r="F42" s="31">
        <v>36252</v>
      </c>
      <c r="G42" s="31">
        <v>46408</v>
      </c>
      <c r="H42" s="22">
        <v>2993</v>
      </c>
      <c r="I42" s="22">
        <v>252286</v>
      </c>
      <c r="J42" s="22">
        <v>225202</v>
      </c>
      <c r="K42" s="32">
        <f>B42+E42+H42+I42-J42+1</f>
        <v>356009</v>
      </c>
      <c r="L42" s="23">
        <v>-8408</v>
      </c>
      <c r="M42" s="34">
        <f t="shared" si="4"/>
        <v>347601</v>
      </c>
      <c r="N42" s="50"/>
    </row>
    <row r="43" spans="1:14" s="24" customFormat="1" ht="18.75" customHeight="1" x14ac:dyDescent="0.2">
      <c r="A43" s="19" t="s">
        <v>65</v>
      </c>
      <c r="B43" s="30">
        <f t="shared" si="1"/>
        <v>232606</v>
      </c>
      <c r="C43" s="21">
        <v>36680</v>
      </c>
      <c r="D43" s="21">
        <v>195926</v>
      </c>
      <c r="E43" s="32">
        <f>F43+G43-1</f>
        <v>85954</v>
      </c>
      <c r="F43" s="31">
        <v>23949</v>
      </c>
      <c r="G43" s="31">
        <v>62006</v>
      </c>
      <c r="H43" s="22">
        <v>-5244</v>
      </c>
      <c r="I43" s="22">
        <v>240424</v>
      </c>
      <c r="J43" s="22">
        <v>210589</v>
      </c>
      <c r="K43" s="32">
        <f>B43+E43+H43+I43-J43</f>
        <v>343151</v>
      </c>
      <c r="L43" s="23">
        <v>-10192</v>
      </c>
      <c r="M43" s="34">
        <f t="shared" si="4"/>
        <v>332959</v>
      </c>
    </row>
    <row r="44" spans="1:14" s="24" customFormat="1" ht="18.75" customHeight="1" x14ac:dyDescent="0.2">
      <c r="A44" s="19" t="s">
        <v>66</v>
      </c>
      <c r="B44" s="30">
        <f t="shared" ref="B44:B46" si="5">C44+D44</f>
        <v>239136</v>
      </c>
      <c r="C44" s="21">
        <v>39735</v>
      </c>
      <c r="D44" s="21">
        <v>199401</v>
      </c>
      <c r="E44" s="32">
        <f>F44+G44</f>
        <v>91191</v>
      </c>
      <c r="F44" s="31">
        <v>19693</v>
      </c>
      <c r="G44" s="31">
        <v>71498</v>
      </c>
      <c r="H44" s="22">
        <v>-1222</v>
      </c>
      <c r="I44" s="22">
        <v>241450</v>
      </c>
      <c r="J44" s="22">
        <v>221575</v>
      </c>
      <c r="K44" s="32">
        <f>B44+E44+H44+I44-J44-1</f>
        <v>348979</v>
      </c>
      <c r="L44" s="23">
        <v>-11230</v>
      </c>
      <c r="M44" s="34">
        <f t="shared" si="4"/>
        <v>337749</v>
      </c>
    </row>
    <row r="45" spans="1:14" s="24" customFormat="1" ht="18.75" customHeight="1" x14ac:dyDescent="0.2">
      <c r="A45" s="19" t="s">
        <v>67</v>
      </c>
      <c r="B45" s="30">
        <f t="shared" ref="B45" si="6">C45+D45</f>
        <v>255262</v>
      </c>
      <c r="C45" s="21">
        <v>40233</v>
      </c>
      <c r="D45" s="21">
        <v>215029</v>
      </c>
      <c r="E45" s="32">
        <f>F45+G45</f>
        <v>88186</v>
      </c>
      <c r="F45" s="31">
        <v>24068</v>
      </c>
      <c r="G45" s="31">
        <v>64118</v>
      </c>
      <c r="H45" s="22">
        <v>-3621</v>
      </c>
      <c r="I45" s="22">
        <v>252756</v>
      </c>
      <c r="J45" s="22">
        <v>229499</v>
      </c>
      <c r="K45" s="32">
        <f>B45+E45+H45+I45-J45+1</f>
        <v>363085</v>
      </c>
      <c r="L45" s="23">
        <v>-15022</v>
      </c>
      <c r="M45" s="34">
        <f t="shared" ref="M45" si="7">K45+L45</f>
        <v>348063</v>
      </c>
    </row>
    <row r="46" spans="1:14" s="24" customFormat="1" ht="18.75" customHeight="1" thickBot="1" x14ac:dyDescent="0.25">
      <c r="A46" s="42" t="s">
        <v>68</v>
      </c>
      <c r="B46" s="43">
        <f t="shared" si="5"/>
        <v>263360</v>
      </c>
      <c r="C46" s="44">
        <v>53837</v>
      </c>
      <c r="D46" s="44">
        <v>209523</v>
      </c>
      <c r="E46" s="45">
        <f>F46+G46</f>
        <v>83534</v>
      </c>
      <c r="F46" s="46">
        <v>34746</v>
      </c>
      <c r="G46" s="46">
        <v>48788</v>
      </c>
      <c r="H46" s="47">
        <v>-962</v>
      </c>
      <c r="I46" s="47">
        <v>261723</v>
      </c>
      <c r="J46" s="47">
        <v>233028</v>
      </c>
      <c r="K46" s="45">
        <f>B46+E46+H46+I46-J46</f>
        <v>374627</v>
      </c>
      <c r="L46" s="48">
        <v>-12933</v>
      </c>
      <c r="M46" s="49">
        <f>K46+L46-1</f>
        <v>361693</v>
      </c>
    </row>
    <row r="47" spans="1:14" s="24" customFormat="1" ht="18.75" customHeight="1" x14ac:dyDescent="0.2">
      <c r="M47" s="34"/>
    </row>
    <row r="48" spans="1:14" s="24" customFormat="1" ht="18.75" customHeight="1" x14ac:dyDescent="0.2">
      <c r="A48" s="25" t="s">
        <v>25</v>
      </c>
      <c r="B48" s="26"/>
      <c r="C48" s="21"/>
      <c r="D48" s="21"/>
      <c r="E48" s="22"/>
      <c r="F48" s="22"/>
      <c r="G48" s="22"/>
      <c r="H48" s="22"/>
      <c r="I48" s="22"/>
      <c r="J48" s="22"/>
      <c r="K48" s="22"/>
      <c r="L48" s="23"/>
      <c r="M48" s="27"/>
    </row>
    <row r="49" spans="1:13" s="24" customFormat="1" ht="18.75" customHeight="1" x14ac:dyDescent="0.2">
      <c r="A49" s="28" t="s">
        <v>26</v>
      </c>
      <c r="B49" s="20"/>
      <c r="C49" s="21"/>
      <c r="D49" s="21"/>
      <c r="E49" s="22"/>
      <c r="F49" s="22"/>
      <c r="G49" s="22"/>
      <c r="H49" s="22"/>
      <c r="I49" s="22"/>
      <c r="J49" s="22"/>
      <c r="K49" s="22"/>
      <c r="L49" s="23"/>
      <c r="M49" s="27"/>
    </row>
    <row r="50" spans="1:13" x14ac:dyDescent="0.2">
      <c r="A50" s="29"/>
      <c r="B50" s="29"/>
    </row>
    <row r="51" spans="1:13" x14ac:dyDescent="0.2">
      <c r="A51" s="29"/>
      <c r="B51" s="29"/>
    </row>
    <row r="52" spans="1:13" x14ac:dyDescent="0.2">
      <c r="A52" s="29"/>
      <c r="B52" s="29"/>
    </row>
    <row r="53" spans="1:13" x14ac:dyDescent="0.2">
      <c r="A53" s="29"/>
      <c r="B53" s="29"/>
    </row>
    <row r="54" spans="1:13" x14ac:dyDescent="0.2">
      <c r="A54" s="29"/>
      <c r="B54" s="29"/>
    </row>
    <row r="55" spans="1:13" x14ac:dyDescent="0.2">
      <c r="A55" s="29"/>
      <c r="B55" s="29"/>
    </row>
    <row r="56" spans="1:13" x14ac:dyDescent="0.2">
      <c r="A56" s="29"/>
      <c r="B56" s="29"/>
    </row>
    <row r="57" spans="1:13" x14ac:dyDescent="0.2">
      <c r="A57" s="29"/>
      <c r="B57" s="29"/>
    </row>
  </sheetData>
  <mergeCells count="4">
    <mergeCell ref="B6:D6"/>
    <mergeCell ref="B7:D7"/>
    <mergeCell ref="E6:G6"/>
    <mergeCell ref="E7:G7"/>
  </mergeCells>
  <printOptions horizontalCentered="1"/>
  <pageMargins left="0.51181102362204722" right="0.51181102362204722" top="0.78740157480314965" bottom="0.39370078740157483" header="0.39370078740157483" footer="0.51181102362204722"/>
  <pageSetup paperSize="9" scale="53" firstPageNumber="9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2.5.3.2 2010=100 </vt:lpstr>
      <vt:lpstr>'2.5.3.2 2010=100 '!Print_Area</vt:lpstr>
      <vt:lpstr>'2.5.3.2 2010=100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Kay Kiang</dc:creator>
  <cp:lastModifiedBy>Fairuz Izha Ahmad Rusdan</cp:lastModifiedBy>
  <cp:lastPrinted>2017-05-19T10:59:03Z</cp:lastPrinted>
  <dcterms:created xsi:type="dcterms:W3CDTF">2008-01-18T12:03:19Z</dcterms:created>
  <dcterms:modified xsi:type="dcterms:W3CDTF">2019-02-15T08:15:53Z</dcterms:modified>
</cp:coreProperties>
</file>